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24.11\dgci\20ちけん\2.★製造販売後調査関連\★規則\書式・マニュアル\書式\Ver6.0(2023.12～)\"/>
    </mc:Choice>
  </mc:AlternateContent>
  <xr:revisionPtr revIDLastSave="0" documentId="13_ncr:1_{8FD0643C-A4AA-414A-808E-6C3F9044436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製造販売後調査等（医薬品等）" sheetId="1" r:id="rId1"/>
  </sheets>
  <definedNames>
    <definedName name="_xlnm.Print_Area" localSheetId="0">'製造販売後調査等（医薬品等）'!$A$1:$O$42</definedName>
    <definedName name="_xlnm.Print_Titles" localSheetId="0">'製造販売後調査等（医薬品等）'!$A:$N,'製造販売後調査等（医薬品等）'!$2:$4</definedName>
  </definedNames>
  <calcPr calcId="191029"/>
  <fileRecoveryPr autoRecover="0"/>
</workbook>
</file>

<file path=xl/calcChain.xml><?xml version="1.0" encoding="utf-8"?>
<calcChain xmlns="http://schemas.openxmlformats.org/spreadsheetml/2006/main">
  <c r="S14" i="1" l="1"/>
  <c r="S13" i="1"/>
  <c r="S4" i="1"/>
  <c r="S3" i="1"/>
  <c r="S9" i="1"/>
  <c r="S16" i="1"/>
  <c r="S15" i="1"/>
  <c r="S12" i="1"/>
  <c r="S5" i="1" l="1"/>
  <c r="S11" i="1" s="1"/>
  <c r="C10" i="1" s="1"/>
  <c r="M30" i="1"/>
  <c r="M31" i="1" s="1"/>
  <c r="M32" i="1" l="1"/>
  <c r="M33" i="1" s="1"/>
  <c r="M34" i="1" s="1"/>
  <c r="J13" i="1" l="1"/>
  <c r="M22" i="1" s="1"/>
  <c r="M23" i="1" l="1"/>
  <c r="M24" i="1" s="1"/>
  <c r="M25" i="1" l="1"/>
  <c r="M26" i="1" s="1"/>
  <c r="M27" i="1" s="1"/>
</calcChain>
</file>

<file path=xl/sharedStrings.xml><?xml version="1.0" encoding="utf-8"?>
<sst xmlns="http://schemas.openxmlformats.org/spreadsheetml/2006/main" count="76" uniqueCount="57">
  <si>
    <t>日</t>
    <rPh sb="0" eb="1">
      <t>ニチ</t>
    </rPh>
    <phoneticPr fontId="2"/>
  </si>
  <si>
    <t>人</t>
    <rPh sb="0" eb="1">
      <t>ニン</t>
    </rPh>
    <phoneticPr fontId="2"/>
  </si>
  <si>
    <t>旅費</t>
    <rPh sb="0" eb="2">
      <t>リョヒ</t>
    </rPh>
    <phoneticPr fontId="2"/>
  </si>
  <si>
    <t>（1）直接経費</t>
    <rPh sb="3" eb="5">
      <t>チョクセツ</t>
    </rPh>
    <rPh sb="5" eb="7">
      <t>ケイヒ</t>
    </rPh>
    <phoneticPr fontId="2"/>
  </si>
  <si>
    <t>泊</t>
    <rPh sb="0" eb="1">
      <t>パク</t>
    </rPh>
    <phoneticPr fontId="2"/>
  </si>
  <si>
    <t>出張予定者・氏名</t>
    <rPh sb="0" eb="2">
      <t>シュッチョウ</t>
    </rPh>
    <rPh sb="2" eb="5">
      <t>ヨテイシャ</t>
    </rPh>
    <rPh sb="6" eb="8">
      <t>シメイ</t>
    </rPh>
    <phoneticPr fontId="2"/>
  </si>
  <si>
    <t>出張予定者・職名</t>
    <rPh sb="0" eb="2">
      <t>シュッチョウ</t>
    </rPh>
    <rPh sb="2" eb="5">
      <t>ヨテイシャ</t>
    </rPh>
    <rPh sb="6" eb="8">
      <t>ショクメイ</t>
    </rPh>
    <phoneticPr fontId="2"/>
  </si>
  <si>
    <t>円</t>
    <rPh sb="0" eb="1">
      <t>エン</t>
    </rPh>
    <phoneticPr fontId="2"/>
  </si>
  <si>
    <t>有・無いずれかを記入してください。</t>
    <rPh sb="0" eb="1">
      <t>ユウ</t>
    </rPh>
    <rPh sb="2" eb="3">
      <t>ナシ</t>
    </rPh>
    <rPh sb="8" eb="10">
      <t>キニュウ</t>
    </rPh>
    <phoneticPr fontId="2"/>
  </si>
  <si>
    <t>（2）間接経費</t>
    <rPh sb="3" eb="5">
      <t>カンセツ</t>
    </rPh>
    <rPh sb="5" eb="7">
      <t>ケイヒ</t>
    </rPh>
    <phoneticPr fontId="2"/>
  </si>
  <si>
    <t>※旅費有の場合、記入してください。</t>
    <rPh sb="1" eb="3">
      <t>リョヒ</t>
    </rPh>
    <rPh sb="3" eb="4">
      <t>アリ</t>
    </rPh>
    <rPh sb="5" eb="7">
      <t>バアイ</t>
    </rPh>
    <rPh sb="8" eb="10">
      <t>キニュウ</t>
    </rPh>
    <phoneticPr fontId="2"/>
  </si>
  <si>
    <t>目　的　地</t>
    <rPh sb="0" eb="1">
      <t>メ</t>
    </rPh>
    <rPh sb="2" eb="3">
      <t>テキ</t>
    </rPh>
    <rPh sb="4" eb="5">
      <t>チ</t>
    </rPh>
    <phoneticPr fontId="2"/>
  </si>
  <si>
    <t>日　　数</t>
    <rPh sb="0" eb="1">
      <t>ヒ</t>
    </rPh>
    <rPh sb="3" eb="4">
      <t>スウ</t>
    </rPh>
    <phoneticPr fontId="2"/>
  </si>
  <si>
    <t>人　　数</t>
    <rPh sb="0" eb="1">
      <t>ヒト</t>
    </rPh>
    <rPh sb="3" eb="4">
      <t>スウ</t>
    </rPh>
    <phoneticPr fontId="2"/>
  </si>
  <si>
    <t>↑</t>
    <phoneticPr fontId="2"/>
  </si>
  <si>
    <t>熊本大学旅費規則により算出</t>
    <rPh sb="0" eb="2">
      <t>クマモト</t>
    </rPh>
    <rPh sb="2" eb="4">
      <t>ダイガク</t>
    </rPh>
    <rPh sb="4" eb="6">
      <t>リョヒ</t>
    </rPh>
    <rPh sb="6" eb="8">
      <t>キソク</t>
    </rPh>
    <rPh sb="11" eb="13">
      <t>サンシュツ</t>
    </rPh>
    <phoneticPr fontId="2"/>
  </si>
  <si>
    <t>(1)×0.3</t>
    <phoneticPr fontId="2"/>
  </si>
  <si>
    <t>冊</t>
    <rPh sb="0" eb="1">
      <t>サツ</t>
    </rPh>
    <phoneticPr fontId="2"/>
  </si>
  <si>
    <t>１旅費</t>
    <rPh sb="1" eb="3">
      <t>リョヒ</t>
    </rPh>
    <phoneticPr fontId="2"/>
  </si>
  <si>
    <t>円</t>
    <rPh sb="0" eb="1">
      <t>エン</t>
    </rPh>
    <phoneticPr fontId="2"/>
  </si>
  <si>
    <t>調査区分</t>
    <rPh sb="0" eb="2">
      <t>チョウサ</t>
    </rPh>
    <rPh sb="2" eb="4">
      <t>クブン</t>
    </rPh>
    <phoneticPr fontId="2"/>
  </si>
  <si>
    <t>区分</t>
  </si>
  <si>
    <t>色のついたセルのみ入力してください。</t>
    <rPh sb="0" eb="1">
      <t>イロ</t>
    </rPh>
    <rPh sb="9" eb="11">
      <t>ニュウリョク</t>
    </rPh>
    <phoneticPr fontId="2"/>
  </si>
  <si>
    <t>（選択式）</t>
    <rPh sb="1" eb="3">
      <t>センタク</t>
    </rPh>
    <rPh sb="3" eb="4">
      <t>シキ</t>
    </rPh>
    <phoneticPr fontId="2"/>
  </si>
  <si>
    <t>消費税</t>
    <rPh sb="0" eb="3">
      <t>ショウヒゼイ</t>
    </rPh>
    <phoneticPr fontId="2"/>
  </si>
  <si>
    <t>調査経費</t>
    <rPh sb="0" eb="2">
      <t>チョウサ</t>
    </rPh>
    <rPh sb="2" eb="4">
      <t>ケイヒ</t>
    </rPh>
    <phoneticPr fontId="2"/>
  </si>
  <si>
    <t>製造販売後調査等に要する経費算定書</t>
    <rPh sb="0" eb="7">
      <t>セイゾウハンバイゴチョウサ</t>
    </rPh>
    <rPh sb="7" eb="8">
      <t>トウ</t>
    </rPh>
    <rPh sb="9" eb="10">
      <t>ヨウ</t>
    </rPh>
    <rPh sb="12" eb="14">
      <t>ケイヒ</t>
    </rPh>
    <rPh sb="14" eb="16">
      <t>サンテイ</t>
    </rPh>
    <rPh sb="16" eb="17">
      <t>ショ</t>
    </rPh>
    <phoneticPr fontId="2"/>
  </si>
  <si>
    <t>□副作用・感染症自発報告　 □その他</t>
    <rPh sb="1" eb="4">
      <t>フクサヨウ</t>
    </rPh>
    <rPh sb="5" eb="8">
      <t>カンセンショウ</t>
    </rPh>
    <rPh sb="8" eb="10">
      <t>ジハツ</t>
    </rPh>
    <rPh sb="10" eb="12">
      <t>ホウコク</t>
    </rPh>
    <rPh sb="17" eb="18">
      <t>タ</t>
    </rPh>
    <phoneticPr fontId="2"/>
  </si>
  <si>
    <t>調査課題名</t>
    <rPh sb="0" eb="2">
      <t>チョウサ</t>
    </rPh>
    <rPh sb="2" eb="4">
      <t>カダイ</t>
    </rPh>
    <rPh sb="4" eb="5">
      <t>メイ</t>
    </rPh>
    <phoneticPr fontId="2"/>
  </si>
  <si>
    <t>整理番号</t>
    <rPh sb="0" eb="2">
      <t>セイリ</t>
    </rPh>
    <rPh sb="2" eb="4">
      <t>バンゴウ</t>
    </rPh>
    <phoneticPr fontId="2"/>
  </si>
  <si>
    <t>例</t>
    <rPh sb="0" eb="1">
      <t>レイ</t>
    </rPh>
    <phoneticPr fontId="2"/>
  </si>
  <si>
    <t>算定内訳</t>
    <phoneticPr fontId="2"/>
  </si>
  <si>
    <t>合計　（税込）</t>
    <rPh sb="4" eb="6">
      <t>ゼイコミ</t>
    </rPh>
    <phoneticPr fontId="2"/>
  </si>
  <si>
    <t>消費税率：</t>
    <rPh sb="0" eb="3">
      <t>ショウヒゼイ</t>
    </rPh>
    <rPh sb="3" eb="4">
      <t>リツ</t>
    </rPh>
    <phoneticPr fontId="2"/>
  </si>
  <si>
    <t>予定症例数</t>
    <rPh sb="0" eb="2">
      <t>ヨテイ</t>
    </rPh>
    <rPh sb="2" eb="5">
      <t>ショウレイスウ</t>
    </rPh>
    <phoneticPr fontId="2"/>
  </si>
  <si>
    <t>全症例分</t>
    <rPh sb="0" eb="1">
      <t>ゼン</t>
    </rPh>
    <rPh sb="1" eb="3">
      <t>ショウレイ</t>
    </rPh>
    <rPh sb="3" eb="4">
      <t>ブン</t>
    </rPh>
    <phoneticPr fontId="2"/>
  </si>
  <si>
    <t>１検査・画像診断料</t>
    <rPh sb="1" eb="3">
      <t>ケンサ</t>
    </rPh>
    <rPh sb="4" eb="6">
      <t>ガゾウ</t>
    </rPh>
    <rPh sb="6" eb="8">
      <t>シンダン</t>
    </rPh>
    <rPh sb="8" eb="9">
      <t>リョウ</t>
    </rPh>
    <phoneticPr fontId="2"/>
  </si>
  <si>
    <t>３管理費</t>
    <rPh sb="1" eb="4">
      <t>カンリヒ</t>
    </rPh>
    <phoneticPr fontId="2"/>
  </si>
  <si>
    <t>２管理費</t>
    <rPh sb="1" eb="4">
      <t>カンリヒ</t>
    </rPh>
    <phoneticPr fontId="2"/>
  </si>
  <si>
    <t>１×0.1</t>
    <phoneticPr fontId="2"/>
  </si>
  <si>
    <t>（１＋２）×0.1</t>
    <phoneticPr fontId="2"/>
  </si>
  <si>
    <t>１＋２＋３</t>
    <phoneticPr fontId="2"/>
  </si>
  <si>
    <t>１＋２</t>
    <phoneticPr fontId="2"/>
  </si>
  <si>
    <t>２調査票作成経費</t>
    <rPh sb="1" eb="4">
      <t>チョウサヒョウ</t>
    </rPh>
    <rPh sb="4" eb="6">
      <t>サクセイ</t>
    </rPh>
    <rPh sb="6" eb="8">
      <t>ケイヒ</t>
    </rPh>
    <phoneticPr fontId="2"/>
  </si>
  <si>
    <t>1調査票当りの単価</t>
    <rPh sb="1" eb="4">
      <t>チョウサヒョウ</t>
    </rPh>
    <phoneticPr fontId="2"/>
  </si>
  <si>
    <t>１調査票当りの単価×消費税</t>
    <rPh sb="1" eb="4">
      <t>チョウサヒョウ</t>
    </rPh>
    <phoneticPr fontId="2"/>
  </si>
  <si>
    <t>費　　　目（１調査票当り）</t>
    <rPh sb="7" eb="10">
      <t>チョウサヒョウ</t>
    </rPh>
    <rPh sb="10" eb="11">
      <t>アタ</t>
    </rPh>
    <phoneticPr fontId="2"/>
  </si>
  <si>
    <t>1症例当たりの予定調査票数</t>
    <rPh sb="1" eb="3">
      <t>ショウレイ</t>
    </rPh>
    <rPh sb="3" eb="4">
      <t>ア</t>
    </rPh>
    <rPh sb="7" eb="9">
      <t>ヨテイ</t>
    </rPh>
    <rPh sb="9" eb="12">
      <t>チョウサヒョウ</t>
    </rPh>
    <rPh sb="12" eb="13">
      <t>スウ</t>
    </rPh>
    <phoneticPr fontId="2"/>
  </si>
  <si>
    <t>□一般　　  　  □特定　　  　  □比較</t>
  </si>
  <si>
    <t>■一般　　  　  □特定　　  　  □比較</t>
    <phoneticPr fontId="2"/>
  </si>
  <si>
    <t>□一般　　  　  ■特定　　  　  □比較</t>
    <phoneticPr fontId="2"/>
  </si>
  <si>
    <t>□一般　　  　  □特定　　  　  ■比較</t>
    <phoneticPr fontId="2"/>
  </si>
  <si>
    <t>■副作用・感染症自発報告　 □その他</t>
    <rPh sb="1" eb="4">
      <t>フクサヨウ</t>
    </rPh>
    <rPh sb="5" eb="8">
      <t>カンセンショウ</t>
    </rPh>
    <rPh sb="8" eb="10">
      <t>ジハツ</t>
    </rPh>
    <rPh sb="10" eb="12">
      <t>ホウコク</t>
    </rPh>
    <rPh sb="17" eb="18">
      <t>タ</t>
    </rPh>
    <phoneticPr fontId="2"/>
  </si>
  <si>
    <t>□副作用・感染症自発報告　 ■その他</t>
    <rPh sb="1" eb="4">
      <t>フクサヨウ</t>
    </rPh>
    <rPh sb="5" eb="8">
      <t>カンセンショウ</t>
    </rPh>
    <rPh sb="8" eb="10">
      <t>ジハツ</t>
    </rPh>
    <rPh sb="10" eb="12">
      <t>ホウコク</t>
    </rPh>
    <rPh sb="17" eb="18">
      <t>タ</t>
    </rPh>
    <phoneticPr fontId="2"/>
  </si>
  <si>
    <t>□一般　　  　  □特定　　  　  □比較</t>
    <phoneticPr fontId="2"/>
  </si>
  <si>
    <t>　　　　　　　　　　　区分
　　経費内訳</t>
    <rPh sb="11" eb="13">
      <t>クブン</t>
    </rPh>
    <rPh sb="16" eb="18">
      <t>ケイヒ</t>
    </rPh>
    <rPh sb="18" eb="20">
      <t>ウチワケ</t>
    </rPh>
    <phoneticPr fontId="2"/>
  </si>
  <si>
    <t>熊大調査書式13(Ver.6.0)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</si>
</sst>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0" xfId="0" applyAlignment="1">
      <alignment vertical="center" textRotation="255" wrapText="1"/>
    </xf>
    <xf numFmtId="0" fontId="0" fillId="0" borderId="0" xfId="0" applyAlignment="1">
      <alignment horizontal="left" vertical="center"/>
    </xf>
    <xf numFmtId="0" fontId="5" fillId="0" borderId="8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left" vertical="center"/>
    </xf>
    <xf numFmtId="38" fontId="5" fillId="0" borderId="20" xfId="1" applyFont="1" applyFill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2" fillId="0" borderId="21" xfId="0" applyFont="1" applyBorder="1" applyAlignment="1">
      <alignment horizontal="center" vertical="center"/>
    </xf>
    <xf numFmtId="38" fontId="12" fillId="4" borderId="22" xfId="0" applyNumberFormat="1" applyFont="1" applyFill="1" applyBorder="1">
      <alignment vertical="center"/>
    </xf>
    <xf numFmtId="38" fontId="12" fillId="0" borderId="22" xfId="1" applyFont="1" applyBorder="1" applyAlignment="1">
      <alignment vertical="center"/>
    </xf>
    <xf numFmtId="0" fontId="5" fillId="0" borderId="23" xfId="0" applyFont="1" applyBorder="1">
      <alignment vertical="center"/>
    </xf>
    <xf numFmtId="0" fontId="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8" fontId="12" fillId="0" borderId="0" xfId="1" applyFont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9" fontId="5" fillId="0" borderId="0" xfId="2" applyFont="1" applyAlignment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38" fontId="5" fillId="0" borderId="51" xfId="1" applyFont="1" applyBorder="1" applyAlignment="1">
      <alignment vertical="center"/>
    </xf>
    <xf numFmtId="0" fontId="5" fillId="0" borderId="46" xfId="0" applyFont="1" applyBorder="1">
      <alignment vertical="center"/>
    </xf>
    <xf numFmtId="0" fontId="5" fillId="0" borderId="32" xfId="0" applyFont="1" applyBorder="1">
      <alignment vertical="center"/>
    </xf>
    <xf numFmtId="38" fontId="5" fillId="6" borderId="31" xfId="1" applyFont="1" applyFill="1" applyBorder="1" applyAlignment="1">
      <alignment vertical="center"/>
    </xf>
    <xf numFmtId="0" fontId="5" fillId="5" borderId="2" xfId="0" applyFont="1" applyFill="1" applyBorder="1">
      <alignment vertical="center"/>
    </xf>
    <xf numFmtId="0" fontId="16" fillId="0" borderId="0" xfId="0" applyFo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>
      <alignment vertical="center"/>
    </xf>
    <xf numFmtId="0" fontId="9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vertical="center" textRotation="255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15" fillId="0" borderId="39" xfId="0" applyFont="1" applyBorder="1">
      <alignment vertical="center"/>
    </xf>
    <xf numFmtId="0" fontId="5" fillId="3" borderId="31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ill>
        <patternFill>
          <fgColor theme="9" tint="0.79998168889431442"/>
          <bgColor theme="9" tint="0.79998168889431442"/>
        </patternFill>
      </fill>
    </dxf>
    <dxf>
      <fill>
        <patternFill>
          <fgColor theme="9" tint="0.79998168889431442"/>
          <bgColor theme="9" tint="0.79998168889431442"/>
        </patternFill>
      </fill>
    </dxf>
  </dxfs>
  <tableStyles count="0" defaultTableStyle="TableStyleMedium9" defaultPivotStyle="PivotStyleLight16"/>
  <colors>
    <mruColors>
      <color rgb="FFFEFAD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8</xdr:row>
      <xdr:rowOff>352425</xdr:rowOff>
    </xdr:from>
    <xdr:to>
      <xdr:col>12</xdr:col>
      <xdr:colOff>152400</xdr:colOff>
      <xdr:row>8</xdr:row>
      <xdr:rowOff>657225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492E9A2-0338-458D-BFB0-69FD6E8FDFE5}"/>
            </a:ext>
          </a:extLst>
        </xdr:cNvPr>
        <xdr:cNvSpPr txBox="1"/>
      </xdr:nvSpPr>
      <xdr:spPr>
        <a:xfrm>
          <a:off x="4972050" y="2114550"/>
          <a:ext cx="1104900" cy="3048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ﾌﾟﾙﾀﾞｳﾝで選択</a:t>
          </a:r>
        </a:p>
      </xdr:txBody>
    </xdr:sp>
    <xdr:clientData/>
  </xdr:twoCellAnchor>
  <xdr:twoCellAnchor>
    <xdr:from>
      <xdr:col>10</xdr:col>
      <xdr:colOff>342900</xdr:colOff>
      <xdr:row>8</xdr:row>
      <xdr:rowOff>657225</xdr:rowOff>
    </xdr:from>
    <xdr:to>
      <xdr:col>10</xdr:col>
      <xdr:colOff>342900</xdr:colOff>
      <xdr:row>11</xdr:row>
      <xdr:rowOff>28575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3E15ECD-94B8-4B3E-8AE8-C254EDB7305A}"/>
            </a:ext>
          </a:extLst>
        </xdr:cNvPr>
        <xdr:cNvCxnSpPr/>
      </xdr:nvCxnSpPr>
      <xdr:spPr>
        <a:xfrm>
          <a:off x="5257800" y="2419350"/>
          <a:ext cx="0" cy="5905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485775</xdr:colOff>
      <xdr:row>8</xdr:row>
      <xdr:rowOff>647700</xdr:rowOff>
    </xdr:from>
    <xdr:to>
      <xdr:col>11</xdr:col>
      <xdr:colOff>485775</xdr:colOff>
      <xdr:row>13</xdr:row>
      <xdr:rowOff>9525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E3B55BF-80F3-4798-9591-FC1A70742707}"/>
            </a:ext>
          </a:extLst>
        </xdr:cNvPr>
        <xdr:cNvCxnSpPr/>
      </xdr:nvCxnSpPr>
      <xdr:spPr>
        <a:xfrm>
          <a:off x="5753100" y="2409825"/>
          <a:ext cx="0" cy="9620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8</xdr:row>
      <xdr:rowOff>47625</xdr:rowOff>
    </xdr:from>
    <xdr:to>
      <xdr:col>9</xdr:col>
      <xdr:colOff>66675</xdr:colOff>
      <xdr:row>8</xdr:row>
      <xdr:rowOff>466724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BF9B3C6-9C4E-46DE-98FD-2D6F2105BAAA}"/>
            </a:ext>
          </a:extLst>
        </xdr:cNvPr>
        <xdr:cNvSpPr/>
      </xdr:nvSpPr>
      <xdr:spPr>
        <a:xfrm>
          <a:off x="2933700" y="1809750"/>
          <a:ext cx="1695450" cy="419099"/>
        </a:xfrm>
        <a:prstGeom prst="wedgeRectCallout">
          <a:avLst>
            <a:gd name="adj1" fmla="val 57467"/>
            <a:gd name="adj2" fmla="val 393806"/>
          </a:avLst>
        </a:prstGeom>
        <a:solidFill>
          <a:schemeClr val="accent2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1</a:t>
          </a:r>
          <a:r>
            <a:rPr kumimoji="1" lang="ja-JP" altLang="en-US" sz="900"/>
            <a:t>症例あたりの最大調査票数を入力</a:t>
          </a:r>
          <a:r>
            <a:rPr kumimoji="1" lang="en-US" altLang="ja-JP" sz="900"/>
            <a:t>(</a:t>
          </a:r>
          <a:r>
            <a:rPr kumimoji="1" lang="ja-JP" altLang="en-US" sz="900"/>
            <a:t>自動計算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  <xdr:twoCellAnchor>
    <xdr:from>
      <xdr:col>2</xdr:col>
      <xdr:colOff>333375</xdr:colOff>
      <xdr:row>7</xdr:row>
      <xdr:rowOff>76200</xdr:rowOff>
    </xdr:from>
    <xdr:to>
      <xdr:col>5</xdr:col>
      <xdr:colOff>180975</xdr:colOff>
      <xdr:row>8</xdr:row>
      <xdr:rowOff>57150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B1AE36A-FF42-406B-A9D0-BBD946EA179F}"/>
            </a:ext>
          </a:extLst>
        </xdr:cNvPr>
        <xdr:cNvSpPr/>
      </xdr:nvSpPr>
      <xdr:spPr>
        <a:xfrm flipH="1">
          <a:off x="1343025" y="1552575"/>
          <a:ext cx="1295400" cy="266700"/>
        </a:xfrm>
        <a:prstGeom prst="wedgeRectCallout">
          <a:avLst>
            <a:gd name="adj1" fmla="val 74533"/>
            <a:gd name="adj2" fmla="val 65335"/>
          </a:avLst>
        </a:prstGeom>
        <a:solidFill>
          <a:schemeClr val="accent2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実施要綱通りに記載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8</xdr:col>
      <xdr:colOff>695325</xdr:colOff>
      <xdr:row>2</xdr:row>
      <xdr:rowOff>133350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3AC4AC5B-B65C-49AF-AD95-D4F794161AAF}"/>
            </a:ext>
          </a:extLst>
        </xdr:cNvPr>
        <xdr:cNvSpPr/>
      </xdr:nvSpPr>
      <xdr:spPr>
        <a:xfrm>
          <a:off x="2466975" y="171450"/>
          <a:ext cx="1771650" cy="314325"/>
        </a:xfrm>
        <a:prstGeom prst="wedgeRoundRectCallout">
          <a:avLst>
            <a:gd name="adj1" fmla="val 65925"/>
            <a:gd name="adj2" fmla="val -8356"/>
            <a:gd name="adj3" fmla="val 16667"/>
          </a:avLst>
        </a:prstGeom>
        <a:solidFill>
          <a:srgbClr val="FEFADA"/>
        </a:solidFill>
        <a:ln w="19050" cap="flat" cmpd="sng" algn="ctr">
          <a:solidFill>
            <a:schemeClr val="accent1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900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書類提出時に整理番号記載</a:t>
          </a:r>
          <a:endParaRPr lang="ja-JP" sz="11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2" x14ac:dyDescent="0.15"/>
  <cols>
    <col min="1" max="1" width="4" style="2" customWidth="1"/>
    <col min="2" max="2" width="9.25" style="2" customWidth="1"/>
    <col min="3" max="3" width="11.125" style="2" customWidth="1"/>
    <col min="4" max="4" width="4.75" style="2" customWidth="1"/>
    <col min="5" max="5" width="3.125" style="2" customWidth="1"/>
    <col min="6" max="6" width="4.625" style="2" customWidth="1"/>
    <col min="7" max="7" width="5.25" style="2" customWidth="1"/>
    <col min="8" max="8" width="4.375" style="2" customWidth="1"/>
    <col min="9" max="9" width="13.375" style="2" customWidth="1"/>
    <col min="10" max="11" width="4.625" style="2" customWidth="1"/>
    <col min="12" max="12" width="8.625" style="2" customWidth="1"/>
    <col min="13" max="13" width="15.125" style="2" customWidth="1"/>
    <col min="14" max="14" width="2.5" style="2" customWidth="1"/>
    <col min="15" max="15" width="4.75" style="2" customWidth="1"/>
    <col min="16" max="16" width="3.875" style="2" customWidth="1"/>
    <col min="17" max="17" width="8.875" style="2" bestFit="1" customWidth="1"/>
    <col min="18" max="18" width="4.125" style="2" bestFit="1" customWidth="1"/>
    <col min="19" max="23" width="2.875" style="2" hidden="1" customWidth="1"/>
    <col min="24" max="26" width="2.875" style="2" customWidth="1"/>
    <col min="27" max="32" width="3.25" style="2" customWidth="1"/>
    <col min="33" max="133" width="3.875" style="2" customWidth="1"/>
    <col min="134" max="16384" width="9" style="2"/>
  </cols>
  <sheetData>
    <row r="1" spans="1:23" ht="12.75" thickBot="1" x14ac:dyDescent="0.2"/>
    <row r="2" spans="1:23" ht="15" customHeight="1" x14ac:dyDescent="0.15">
      <c r="B2" s="53" t="s">
        <v>56</v>
      </c>
      <c r="C2" s="53"/>
      <c r="D2" s="30"/>
      <c r="J2" s="68" t="s">
        <v>29</v>
      </c>
      <c r="K2" s="69"/>
      <c r="L2" s="62"/>
      <c r="M2" s="63"/>
      <c r="N2" s="63"/>
      <c r="O2" s="64"/>
    </row>
    <row r="3" spans="1:23" ht="17.25" customHeight="1" x14ac:dyDescent="0.15">
      <c r="B3" s="29"/>
      <c r="D3" s="30"/>
      <c r="J3" s="49" t="s">
        <v>21</v>
      </c>
      <c r="K3" s="50"/>
      <c r="L3" s="56" t="s">
        <v>48</v>
      </c>
      <c r="M3" s="57"/>
      <c r="N3" s="57"/>
      <c r="O3" s="58"/>
      <c r="S3" s="2">
        <f>IFERROR(HLOOKUP(L3,U3:W5,3,0),1)</f>
        <v>1</v>
      </c>
      <c r="T3" s="2" t="s">
        <v>54</v>
      </c>
      <c r="U3" s="2" t="s">
        <v>49</v>
      </c>
      <c r="V3" s="2" t="s">
        <v>50</v>
      </c>
      <c r="W3" s="2" t="s">
        <v>51</v>
      </c>
    </row>
    <row r="4" spans="1:23" ht="17.25" customHeight="1" thickBot="1" x14ac:dyDescent="0.2">
      <c r="B4" s="30"/>
      <c r="J4" s="51"/>
      <c r="K4" s="52"/>
      <c r="L4" s="59" t="s">
        <v>27</v>
      </c>
      <c r="M4" s="60"/>
      <c r="N4" s="60"/>
      <c r="O4" s="61"/>
      <c r="S4" s="2">
        <f>IFERROR(HLOOKUP(L4,U4:W5,2,0),1)</f>
        <v>1</v>
      </c>
      <c r="T4" s="2" t="s">
        <v>27</v>
      </c>
      <c r="U4" s="2" t="s">
        <v>52</v>
      </c>
      <c r="V4" s="2" t="s">
        <v>53</v>
      </c>
    </row>
    <row r="5" spans="1:23" ht="20.25" customHeight="1" x14ac:dyDescent="0.15">
      <c r="J5" s="65"/>
      <c r="K5" s="65"/>
      <c r="L5" s="65"/>
      <c r="M5" s="65"/>
      <c r="N5" s="66"/>
      <c r="O5" s="67"/>
      <c r="S5" s="2">
        <f>IF(SUM(S3:S4)=1,0,1)</f>
        <v>1</v>
      </c>
      <c r="U5" s="2">
        <v>0</v>
      </c>
      <c r="V5" s="2">
        <v>0</v>
      </c>
      <c r="W5" s="2">
        <v>0</v>
      </c>
    </row>
    <row r="6" spans="1:23" ht="22.5" customHeight="1" x14ac:dyDescent="0.15">
      <c r="A6" s="54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Q6" s="2" t="s">
        <v>33</v>
      </c>
      <c r="R6" s="40">
        <v>0.1</v>
      </c>
    </row>
    <row r="7" spans="1:23" ht="11.25" customHeight="1" x14ac:dyDescent="0.15">
      <c r="B7"/>
      <c r="C7"/>
      <c r="D7"/>
      <c r="E7"/>
      <c r="F7"/>
      <c r="G7"/>
      <c r="H7"/>
      <c r="I7"/>
      <c r="J7"/>
      <c r="K7"/>
      <c r="L7"/>
      <c r="M7"/>
      <c r="N7"/>
    </row>
    <row r="8" spans="1:23" ht="22.5" customHeight="1" x14ac:dyDescent="0.15">
      <c r="A8" s="12"/>
      <c r="B8" s="35" t="s">
        <v>28</v>
      </c>
      <c r="J8" s="5"/>
      <c r="K8" s="5"/>
      <c r="L8" s="11"/>
      <c r="M8" s="11"/>
      <c r="N8" s="11"/>
    </row>
    <row r="9" spans="1:23" ht="52.5" customHeight="1" x14ac:dyDescent="0.1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S9" s="2">
        <f>IF(B9="",1,0)</f>
        <v>1</v>
      </c>
    </row>
    <row r="10" spans="1:23" ht="21.75" customHeight="1" x14ac:dyDescent="0.15">
      <c r="A10" s="12"/>
      <c r="B10"/>
      <c r="C10" s="48" t="str">
        <f>IF(SUM(S9:S16)=0,"",SUM(S9:S16)&amp;"箇所入力していない箇所があります")</f>
        <v>7箇所入力していない箇所があります</v>
      </c>
      <c r="D10"/>
      <c r="E10"/>
      <c r="F10"/>
      <c r="G10"/>
      <c r="H10"/>
    </row>
    <row r="11" spans="1:23" ht="21.75" customHeight="1" thickBot="1" x14ac:dyDescent="0.2">
      <c r="B11" s="35" t="s">
        <v>31</v>
      </c>
      <c r="C11" s="19"/>
      <c r="D11" s="19"/>
      <c r="E11" s="19"/>
      <c r="F11" s="19"/>
      <c r="G11" s="19"/>
      <c r="H11" s="19"/>
      <c r="I11" s="19"/>
      <c r="J11"/>
      <c r="K11"/>
      <c r="S11" s="2">
        <f>S5</f>
        <v>1</v>
      </c>
    </row>
    <row r="12" spans="1:23" ht="15" customHeight="1" x14ac:dyDescent="0.15">
      <c r="B12" s="71" t="s">
        <v>35</v>
      </c>
      <c r="C12" s="72"/>
      <c r="D12" s="80" t="s">
        <v>20</v>
      </c>
      <c r="E12" s="80"/>
      <c r="F12" s="80"/>
      <c r="G12" s="80"/>
      <c r="H12" s="80"/>
      <c r="I12" s="81"/>
      <c r="J12" s="92"/>
      <c r="K12" s="93"/>
      <c r="L12" s="94"/>
      <c r="M12" s="25" t="s">
        <v>23</v>
      </c>
      <c r="N12" s="9"/>
      <c r="S12" s="2">
        <f>IF(J12="",1,0)</f>
        <v>1</v>
      </c>
    </row>
    <row r="13" spans="1:23" ht="15" customHeight="1" x14ac:dyDescent="0.15">
      <c r="B13" s="73"/>
      <c r="C13" s="74"/>
      <c r="D13" s="79" t="s">
        <v>44</v>
      </c>
      <c r="E13" s="80"/>
      <c r="F13" s="80"/>
      <c r="G13" s="80"/>
      <c r="H13" s="80"/>
      <c r="I13" s="81"/>
      <c r="J13" s="85" t="str">
        <f>IF(J12="","",IF(J12="特定使用成績調査","30,000","20,000"))</f>
        <v/>
      </c>
      <c r="K13" s="86"/>
      <c r="L13" s="27" t="s">
        <v>19</v>
      </c>
      <c r="M13" s="26"/>
      <c r="N13" s="8"/>
      <c r="S13" s="2">
        <f>IF(J14="",1,0)</f>
        <v>1</v>
      </c>
    </row>
    <row r="14" spans="1:23" ht="15" customHeight="1" x14ac:dyDescent="0.15">
      <c r="B14" s="73"/>
      <c r="C14" s="74"/>
      <c r="D14" s="80" t="s">
        <v>34</v>
      </c>
      <c r="E14" s="80"/>
      <c r="F14" s="80"/>
      <c r="G14" s="80"/>
      <c r="H14" s="80"/>
      <c r="I14" s="81"/>
      <c r="J14" s="13"/>
      <c r="K14" s="38" t="s">
        <v>30</v>
      </c>
      <c r="L14" s="47"/>
      <c r="M14" s="39" t="s">
        <v>23</v>
      </c>
      <c r="N14" s="8"/>
      <c r="S14" s="2">
        <f>IF(L14="",1,0)</f>
        <v>1</v>
      </c>
    </row>
    <row r="15" spans="1:23" ht="15" customHeight="1" x14ac:dyDescent="0.15">
      <c r="B15" s="73"/>
      <c r="C15" s="74"/>
      <c r="D15" s="80" t="s">
        <v>47</v>
      </c>
      <c r="E15" s="80"/>
      <c r="F15" s="80"/>
      <c r="G15" s="80"/>
      <c r="H15" s="80"/>
      <c r="I15" s="81"/>
      <c r="J15" s="13"/>
      <c r="K15" s="38" t="s">
        <v>17</v>
      </c>
      <c r="N15" s="7"/>
      <c r="S15" s="2">
        <f>IF(J15="",1,0)</f>
        <v>1</v>
      </c>
    </row>
    <row r="16" spans="1:23" ht="15" customHeight="1" thickBot="1" x14ac:dyDescent="0.2">
      <c r="B16" s="75"/>
      <c r="C16" s="76"/>
      <c r="D16" s="88" t="s">
        <v>2</v>
      </c>
      <c r="E16" s="88"/>
      <c r="F16" s="88"/>
      <c r="G16" s="88"/>
      <c r="H16" s="88"/>
      <c r="I16" s="100"/>
      <c r="J16" s="10"/>
      <c r="K16" s="87" t="s">
        <v>8</v>
      </c>
      <c r="L16" s="88"/>
      <c r="M16" s="88"/>
      <c r="N16" s="89"/>
      <c r="S16" s="2">
        <f>IF(J16="",1,0)</f>
        <v>1</v>
      </c>
    </row>
    <row r="17" spans="1:15" x14ac:dyDescent="0.15">
      <c r="J17" s="5" t="s">
        <v>14</v>
      </c>
      <c r="K17" s="90" t="s">
        <v>22</v>
      </c>
      <c r="L17" s="90"/>
      <c r="M17" s="90"/>
      <c r="N17" s="91"/>
    </row>
    <row r="18" spans="1:15" ht="4.5" customHeight="1" x14ac:dyDescent="0.15">
      <c r="J18" s="5"/>
    </row>
    <row r="19" spans="1:15" ht="21.75" customHeight="1" thickBot="1" x14ac:dyDescent="0.2">
      <c r="A19" s="15"/>
      <c r="B19" s="4"/>
      <c r="C19" s="4"/>
      <c r="D19" s="11"/>
      <c r="E19" s="16"/>
      <c r="F19" s="16"/>
      <c r="G19" s="16"/>
      <c r="H19" s="16"/>
      <c r="I19" s="16"/>
      <c r="J19" s="16"/>
      <c r="K19" s="16"/>
      <c r="L19" s="36"/>
      <c r="M19" s="36"/>
      <c r="N19" s="37"/>
    </row>
    <row r="20" spans="1:15" ht="28.5" customHeight="1" thickBot="1" x14ac:dyDescent="0.2">
      <c r="A20" s="34"/>
      <c r="B20" s="77" t="s">
        <v>55</v>
      </c>
      <c r="C20" s="78"/>
      <c r="D20" s="82" t="s">
        <v>46</v>
      </c>
      <c r="E20" s="83"/>
      <c r="F20" s="83"/>
      <c r="G20" s="83"/>
      <c r="H20" s="83"/>
      <c r="I20" s="83"/>
      <c r="J20" s="83"/>
      <c r="K20" s="83"/>
      <c r="L20" s="84"/>
      <c r="M20" s="82" t="s">
        <v>25</v>
      </c>
      <c r="N20" s="99"/>
      <c r="O20" s="4"/>
    </row>
    <row r="21" spans="1:15" ht="21.75" customHeight="1" x14ac:dyDescent="0.15">
      <c r="A21" s="70"/>
      <c r="B21" s="22" t="s">
        <v>36</v>
      </c>
      <c r="C21" s="3"/>
      <c r="D21" s="79"/>
      <c r="E21" s="80"/>
      <c r="F21" s="80"/>
      <c r="G21" s="80"/>
      <c r="H21" s="80"/>
      <c r="I21" s="80"/>
      <c r="J21" s="80"/>
      <c r="K21" s="80"/>
      <c r="L21" s="81"/>
      <c r="M21" s="28"/>
      <c r="N21" s="7" t="s">
        <v>7</v>
      </c>
    </row>
    <row r="22" spans="1:15" ht="21.75" customHeight="1" x14ac:dyDescent="0.15">
      <c r="A22" s="70"/>
      <c r="B22" s="101" t="s">
        <v>43</v>
      </c>
      <c r="C22" s="81"/>
      <c r="D22" s="79" t="s">
        <v>45</v>
      </c>
      <c r="E22" s="80"/>
      <c r="F22" s="80"/>
      <c r="G22" s="80"/>
      <c r="H22" s="80"/>
      <c r="I22" s="80"/>
      <c r="J22" s="80"/>
      <c r="K22" s="80"/>
      <c r="L22" s="81"/>
      <c r="M22" s="28" t="str">
        <f>IF(J12="","",J13*(1+R6))</f>
        <v/>
      </c>
      <c r="N22" s="8" t="s">
        <v>19</v>
      </c>
    </row>
    <row r="23" spans="1:15" ht="21.75" customHeight="1" x14ac:dyDescent="0.15">
      <c r="A23" s="70"/>
      <c r="B23" s="22" t="s">
        <v>37</v>
      </c>
      <c r="C23" s="3"/>
      <c r="D23" s="79" t="s">
        <v>40</v>
      </c>
      <c r="E23" s="80"/>
      <c r="F23" s="80"/>
      <c r="G23" s="80"/>
      <c r="H23" s="80"/>
      <c r="I23" s="80"/>
      <c r="J23" s="80"/>
      <c r="K23" s="80"/>
      <c r="L23" s="81"/>
      <c r="M23" s="21" t="str">
        <f>IF(SUM(M21:M22)=0,"",ROUNDDOWN(SUM(M21:M22)*0.1,0))</f>
        <v/>
      </c>
      <c r="N23" s="8" t="s">
        <v>7</v>
      </c>
    </row>
    <row r="24" spans="1:15" ht="21.75" customHeight="1" x14ac:dyDescent="0.15">
      <c r="A24" s="70"/>
      <c r="B24" s="22" t="s">
        <v>3</v>
      </c>
      <c r="C24" s="3"/>
      <c r="D24" s="79" t="s">
        <v>41</v>
      </c>
      <c r="E24" s="80"/>
      <c r="F24" s="80"/>
      <c r="G24" s="80"/>
      <c r="H24" s="80"/>
      <c r="I24" s="80"/>
      <c r="J24" s="80"/>
      <c r="K24" s="80"/>
      <c r="L24" s="81"/>
      <c r="M24" s="21" t="str">
        <f>IF(SUM(M21:M23)=0,"",SUM(M21:M23))</f>
        <v/>
      </c>
      <c r="N24" s="8" t="s">
        <v>7</v>
      </c>
    </row>
    <row r="25" spans="1:15" ht="21.75" customHeight="1" thickBot="1" x14ac:dyDescent="0.2">
      <c r="A25" s="70"/>
      <c r="B25" s="23" t="s">
        <v>9</v>
      </c>
      <c r="C25" s="24"/>
      <c r="D25" s="87" t="s">
        <v>16</v>
      </c>
      <c r="E25" s="88"/>
      <c r="F25" s="88"/>
      <c r="G25" s="88"/>
      <c r="H25" s="88"/>
      <c r="I25" s="88"/>
      <c r="J25" s="88"/>
      <c r="K25" s="88"/>
      <c r="L25" s="100"/>
      <c r="M25" s="20" t="str">
        <f>IF(M24="","",ROUNDDOWN(M24*0.3,0))</f>
        <v/>
      </c>
      <c r="N25" s="14" t="s">
        <v>7</v>
      </c>
    </row>
    <row r="26" spans="1:15" ht="21.75" customHeight="1" thickBot="1" x14ac:dyDescent="0.2">
      <c r="A26" s="70"/>
      <c r="B26" s="104" t="s">
        <v>32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6"/>
      <c r="M26" s="32">
        <f>SUM(M24:M25)</f>
        <v>0</v>
      </c>
      <c r="N26" s="17" t="s">
        <v>7</v>
      </c>
    </row>
    <row r="27" spans="1:15" ht="21.75" customHeight="1" thickBot="1" x14ac:dyDescent="0.2">
      <c r="A27" s="15"/>
      <c r="B27" s="4"/>
      <c r="C27" s="4"/>
      <c r="D27" s="11"/>
      <c r="E27" s="16"/>
      <c r="F27" s="16"/>
      <c r="G27" s="16"/>
      <c r="H27" s="16"/>
      <c r="I27" s="16"/>
      <c r="J27" s="16"/>
      <c r="K27" s="16"/>
      <c r="L27" s="31" t="s">
        <v>24</v>
      </c>
      <c r="M27" s="33">
        <f>ROUNDDOWN(+M26/(1+R6)*R6,0)</f>
        <v>0</v>
      </c>
      <c r="N27" s="17" t="s">
        <v>7</v>
      </c>
    </row>
    <row r="28" spans="1:15" ht="21.75" customHeight="1" thickBot="1" x14ac:dyDescent="0.2">
      <c r="A28" s="15"/>
      <c r="B28" s="4"/>
      <c r="C28" s="4"/>
      <c r="D28" s="11"/>
      <c r="E28" s="16"/>
      <c r="F28" s="16"/>
      <c r="G28" s="16"/>
      <c r="H28" s="16"/>
      <c r="I28" s="16"/>
      <c r="J28" s="16"/>
      <c r="K28" s="16"/>
      <c r="L28" s="36"/>
      <c r="M28" s="36"/>
      <c r="N28" s="37"/>
    </row>
    <row r="29" spans="1:15" ht="21.75" customHeight="1" x14ac:dyDescent="0.15">
      <c r="A29" s="15"/>
      <c r="B29" s="44" t="s">
        <v>18</v>
      </c>
      <c r="C29" s="45"/>
      <c r="D29" s="122" t="s">
        <v>15</v>
      </c>
      <c r="E29" s="123"/>
      <c r="F29" s="123"/>
      <c r="G29" s="123"/>
      <c r="H29" s="123"/>
      <c r="I29" s="123"/>
      <c r="J29" s="123"/>
      <c r="K29" s="123"/>
      <c r="L29" s="124"/>
      <c r="M29" s="46"/>
      <c r="N29" s="9" t="s">
        <v>7</v>
      </c>
    </row>
    <row r="30" spans="1:15" ht="21.75" customHeight="1" x14ac:dyDescent="0.15">
      <c r="A30" s="15"/>
      <c r="B30" s="41" t="s">
        <v>38</v>
      </c>
      <c r="C30" s="42"/>
      <c r="D30" s="119" t="s">
        <v>39</v>
      </c>
      <c r="E30" s="120"/>
      <c r="F30" s="120"/>
      <c r="G30" s="120"/>
      <c r="H30" s="120"/>
      <c r="I30" s="120"/>
      <c r="J30" s="120"/>
      <c r="K30" s="120"/>
      <c r="L30" s="121"/>
      <c r="M30" s="43" t="str">
        <f>IF(SUM(M29:M29)=0,"",ROUNDDOWN(SUM(M29:M29)*0.1,0))</f>
        <v/>
      </c>
      <c r="N30" s="8" t="s">
        <v>7</v>
      </c>
    </row>
    <row r="31" spans="1:15" ht="21.75" customHeight="1" x14ac:dyDescent="0.15">
      <c r="A31" s="15"/>
      <c r="B31" s="22" t="s">
        <v>3</v>
      </c>
      <c r="C31" s="3"/>
      <c r="D31" s="79" t="s">
        <v>42</v>
      </c>
      <c r="E31" s="80"/>
      <c r="F31" s="80"/>
      <c r="G31" s="80"/>
      <c r="H31" s="80"/>
      <c r="I31" s="80"/>
      <c r="J31" s="80"/>
      <c r="K31" s="80"/>
      <c r="L31" s="81"/>
      <c r="M31" s="21" t="str">
        <f>IF(SUM(M29:M30)=0,"",SUM(M29:M30))</f>
        <v/>
      </c>
      <c r="N31" s="8" t="s">
        <v>7</v>
      </c>
    </row>
    <row r="32" spans="1:15" ht="21.75" customHeight="1" thickBot="1" x14ac:dyDescent="0.2">
      <c r="A32" s="15"/>
      <c r="B32" s="23" t="s">
        <v>9</v>
      </c>
      <c r="C32" s="24"/>
      <c r="D32" s="87" t="s">
        <v>16</v>
      </c>
      <c r="E32" s="88"/>
      <c r="F32" s="88"/>
      <c r="G32" s="88"/>
      <c r="H32" s="88"/>
      <c r="I32" s="88"/>
      <c r="J32" s="88"/>
      <c r="K32" s="88"/>
      <c r="L32" s="100"/>
      <c r="M32" s="20" t="str">
        <f>IF(M31="","",ROUNDDOWN(M31*0.3,0))</f>
        <v/>
      </c>
      <c r="N32" s="14" t="s">
        <v>7</v>
      </c>
    </row>
    <row r="33" spans="1:16" ht="21.75" customHeight="1" thickBot="1" x14ac:dyDescent="0.2">
      <c r="A33" s="15"/>
      <c r="B33" s="104" t="s">
        <v>32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32">
        <f>SUM(M31:M32)</f>
        <v>0</v>
      </c>
      <c r="N33" s="17" t="s">
        <v>7</v>
      </c>
    </row>
    <row r="34" spans="1:16" ht="21.75" customHeight="1" thickBot="1" x14ac:dyDescent="0.2">
      <c r="A34" s="15"/>
      <c r="B34" s="4"/>
      <c r="C34" s="4"/>
      <c r="D34" s="11"/>
      <c r="E34" s="16"/>
      <c r="F34" s="16"/>
      <c r="G34" s="16"/>
      <c r="H34" s="16"/>
      <c r="I34" s="16"/>
      <c r="J34" s="16"/>
      <c r="K34" s="16"/>
      <c r="L34" s="31" t="s">
        <v>24</v>
      </c>
      <c r="M34" s="33">
        <f>ROUNDDOWN(+M33/(1+R6)*R6,0)</f>
        <v>0</v>
      </c>
      <c r="N34" s="17" t="s">
        <v>7</v>
      </c>
    </row>
    <row r="35" spans="1:16" ht="21.75" customHeight="1" x14ac:dyDescent="0.15">
      <c r="A35" s="15"/>
      <c r="B35" s="4"/>
      <c r="C35" s="4"/>
      <c r="D35" s="11"/>
      <c r="E35" s="16"/>
      <c r="F35" s="16"/>
      <c r="G35" s="16"/>
      <c r="H35" s="16"/>
      <c r="I35" s="16"/>
      <c r="J35" s="16"/>
      <c r="K35" s="16"/>
      <c r="L35" s="36"/>
      <c r="M35" s="36"/>
      <c r="N35" s="37"/>
    </row>
    <row r="36" spans="1:16" ht="16.5" customHeight="1" x14ac:dyDescent="0.15">
      <c r="A36" s="15"/>
      <c r="B36" s="1" t="s">
        <v>10</v>
      </c>
    </row>
    <row r="37" spans="1:16" ht="21" customHeight="1" x14ac:dyDescent="0.15">
      <c r="A37" s="15"/>
      <c r="B37" s="95" t="s">
        <v>11</v>
      </c>
      <c r="C37" s="96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9"/>
    </row>
    <row r="38" spans="1:16" ht="21" customHeight="1" x14ac:dyDescent="0.15">
      <c r="A38" s="15"/>
      <c r="B38" s="95" t="s">
        <v>12</v>
      </c>
      <c r="C38" s="96"/>
      <c r="D38" s="18"/>
      <c r="E38" s="2" t="s">
        <v>4</v>
      </c>
      <c r="F38" s="6"/>
      <c r="G38" s="80" t="s">
        <v>0</v>
      </c>
      <c r="H38" s="80"/>
      <c r="I38" s="80"/>
      <c r="J38" s="80"/>
      <c r="K38" s="80"/>
      <c r="L38" s="80"/>
      <c r="M38" s="80"/>
      <c r="N38" s="81"/>
    </row>
    <row r="39" spans="1:16" ht="21" customHeight="1" x14ac:dyDescent="0.15">
      <c r="A39" s="15"/>
      <c r="B39" s="95" t="s">
        <v>13</v>
      </c>
      <c r="C39" s="96"/>
      <c r="D39" s="6"/>
      <c r="E39" s="80" t="s">
        <v>1</v>
      </c>
      <c r="F39" s="80"/>
      <c r="G39" s="80"/>
      <c r="H39" s="80"/>
      <c r="I39" s="80"/>
      <c r="J39" s="80"/>
      <c r="K39" s="80"/>
      <c r="L39" s="80"/>
      <c r="M39" s="80"/>
      <c r="N39" s="81"/>
    </row>
    <row r="40" spans="1:16" ht="21" customHeight="1" x14ac:dyDescent="0.15">
      <c r="A40" s="15"/>
      <c r="B40" s="113" t="s">
        <v>5</v>
      </c>
      <c r="C40" s="114"/>
      <c r="D40" s="110"/>
      <c r="E40" s="118"/>
      <c r="F40" s="118"/>
      <c r="G40" s="111"/>
      <c r="H40" s="110"/>
      <c r="I40" s="111"/>
      <c r="J40" s="115"/>
      <c r="K40" s="116"/>
      <c r="L40" s="117"/>
      <c r="M40" s="110"/>
      <c r="N40" s="111"/>
      <c r="O40" s="5"/>
    </row>
    <row r="41" spans="1:16" ht="21" customHeight="1" x14ac:dyDescent="0.15">
      <c r="A41" s="15"/>
      <c r="B41" s="97" t="s">
        <v>6</v>
      </c>
      <c r="C41" s="98"/>
      <c r="D41" s="102"/>
      <c r="E41" s="112"/>
      <c r="F41" s="112"/>
      <c r="G41" s="103"/>
      <c r="H41" s="102"/>
      <c r="I41" s="103"/>
      <c r="J41" s="102"/>
      <c r="K41" s="112"/>
      <c r="L41" s="103"/>
      <c r="M41" s="102"/>
      <c r="N41" s="103"/>
      <c r="O41" s="5"/>
    </row>
    <row r="42" spans="1:16" ht="21" customHeight="1" x14ac:dyDescent="0.15">
      <c r="A42" s="1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</sheetData>
  <dataConsolidate/>
  <mergeCells count="51">
    <mergeCell ref="D30:L30"/>
    <mergeCell ref="D31:L31"/>
    <mergeCell ref="D32:L32"/>
    <mergeCell ref="B33:L33"/>
    <mergeCell ref="D22:L22"/>
    <mergeCell ref="D25:L25"/>
    <mergeCell ref="D29:L29"/>
    <mergeCell ref="J41:L41"/>
    <mergeCell ref="B40:C40"/>
    <mergeCell ref="J40:L40"/>
    <mergeCell ref="H41:I41"/>
    <mergeCell ref="D40:G40"/>
    <mergeCell ref="D41:G41"/>
    <mergeCell ref="B37:C37"/>
    <mergeCell ref="B41:C41"/>
    <mergeCell ref="M20:N20"/>
    <mergeCell ref="D15:I15"/>
    <mergeCell ref="D23:L23"/>
    <mergeCell ref="D16:I16"/>
    <mergeCell ref="B22:C22"/>
    <mergeCell ref="M41:N41"/>
    <mergeCell ref="B26:L26"/>
    <mergeCell ref="G38:N38"/>
    <mergeCell ref="D37:N37"/>
    <mergeCell ref="M40:N40"/>
    <mergeCell ref="B38:C38"/>
    <mergeCell ref="B39:C39"/>
    <mergeCell ref="E39:N39"/>
    <mergeCell ref="H40:I40"/>
    <mergeCell ref="A21:A26"/>
    <mergeCell ref="B12:C16"/>
    <mergeCell ref="B20:C20"/>
    <mergeCell ref="D21:L21"/>
    <mergeCell ref="D24:L24"/>
    <mergeCell ref="D20:L20"/>
    <mergeCell ref="J13:K13"/>
    <mergeCell ref="K16:N16"/>
    <mergeCell ref="D12:I12"/>
    <mergeCell ref="K17:N17"/>
    <mergeCell ref="J12:L12"/>
    <mergeCell ref="D13:I13"/>
    <mergeCell ref="D14:I14"/>
    <mergeCell ref="J3:K4"/>
    <mergeCell ref="B2:C2"/>
    <mergeCell ref="A6:N6"/>
    <mergeCell ref="B9:N9"/>
    <mergeCell ref="L3:O3"/>
    <mergeCell ref="L4:O4"/>
    <mergeCell ref="L2:O2"/>
    <mergeCell ref="J5:O5"/>
    <mergeCell ref="J2:K2"/>
  </mergeCells>
  <phoneticPr fontId="2"/>
  <conditionalFormatting sqref="B9:N9">
    <cfRule type="expression" dxfId="1" priority="1">
      <formula>$S$9=1</formula>
    </cfRule>
  </conditionalFormatting>
  <conditionalFormatting sqref="L3:O4">
    <cfRule type="expression" dxfId="0" priority="3">
      <formula>$S$5=1</formula>
    </cfRule>
  </conditionalFormatting>
  <dataValidations count="5">
    <dataValidation type="list" allowBlank="1" showInputMessage="1" showErrorMessage="1" sqref="J12:L12" xr:uid="{00000000-0002-0000-0000-000000000000}">
      <formula1>"一般使用成績調査,特定使用成績調査,使用成績比較調査,副作用・感染症自発報告,その他"</formula1>
    </dataValidation>
    <dataValidation type="list" allowBlank="1" showInputMessage="1" showErrorMessage="1" sqref="L14" xr:uid="{00000000-0002-0000-0000-000001000000}">
      <formula1>"－,全例調査"</formula1>
    </dataValidation>
    <dataValidation type="list" allowBlank="1" showInputMessage="1" showErrorMessage="1" sqref="J16" xr:uid="{00000000-0002-0000-0000-000002000000}">
      <formula1>",有,無"</formula1>
    </dataValidation>
    <dataValidation type="list" allowBlank="1" showInputMessage="1" showErrorMessage="1" sqref="L3:O3" xr:uid="{00000000-0002-0000-0000-000003000000}">
      <formula1>$T$3:$W$3</formula1>
    </dataValidation>
    <dataValidation type="list" allowBlank="1" showInputMessage="1" showErrorMessage="1" sqref="L4:O4" xr:uid="{00000000-0002-0000-0000-000004000000}">
      <formula1>$T$4:$W$4</formula1>
    </dataValidation>
  </dataValidations>
  <pageMargins left="0.39370078740157483" right="0.19685039370078741" top="0.43307086614173229" bottom="0.51181102362204722" header="0.15748031496062992" footer="0.19685039370078741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製造販売後調査等（医薬品等）</vt:lpstr>
      <vt:lpstr>'製造販売後調査等（医薬品等）'!Print_Area</vt:lpstr>
      <vt:lpstr>'製造販売後調査等（医薬品等）'!Print_Titles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1450944145</dc:creator>
  <cp:lastModifiedBy>熊大臨床試験支援センター</cp:lastModifiedBy>
  <cp:lastPrinted>2019-08-27T09:34:36Z</cp:lastPrinted>
  <dcterms:created xsi:type="dcterms:W3CDTF">2011-11-21T04:47:39Z</dcterms:created>
  <dcterms:modified xsi:type="dcterms:W3CDTF">2023-11-14T05:10:43Z</dcterms:modified>
</cp:coreProperties>
</file>